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smconsulting.sharepoint.com/sites/bsmproducts/Shared Documents/Website/1.BSMX SOURCE DOCS/Billing, Coding, and Compliance/Impact Calculators/"/>
    </mc:Choice>
  </mc:AlternateContent>
  <xr:revisionPtr revIDLastSave="0" documentId="8_{C32D8765-9920-4937-9128-51AD79D4CD6B}" xr6:coauthVersionLast="47" xr6:coauthVersionMax="47" xr10:uidLastSave="{00000000-0000-0000-0000-000000000000}"/>
  <bookViews>
    <workbookView xWindow="-195" yWindow="-195" windowWidth="29190" windowHeight="15990" xr2:uid="{38F43095-8679-454C-A070-704BB099E4FF}"/>
  </bookViews>
  <sheets>
    <sheet name="Reimbursement Impact Calculator" sheetId="1" r:id="rId1"/>
  </sheets>
  <definedNames>
    <definedName name="_xlnm.Print_Area" localSheetId="0">'Reimbursement Impact Calculator'!$B$2:$H$37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H18" i="1" s="1"/>
  <c r="F19" i="1"/>
  <c r="H19" i="1" s="1"/>
  <c r="F20" i="1"/>
  <c r="H20" i="1" s="1"/>
  <c r="F21" i="1"/>
  <c r="H21" i="1" s="1"/>
  <c r="F15" i="1" l="1"/>
  <c r="H15" i="1" s="1"/>
  <c r="F16" i="1"/>
  <c r="H16" i="1" s="1"/>
  <c r="F17" i="1"/>
  <c r="H17" i="1" s="1"/>
  <c r="F10" i="1" l="1"/>
  <c r="H10" i="1" s="1"/>
  <c r="F14" i="1" l="1"/>
  <c r="H14" i="1" s="1"/>
  <c r="F13" i="1"/>
  <c r="H13" i="1" s="1"/>
  <c r="F12" i="1"/>
  <c r="H12" i="1" s="1"/>
  <c r="F11" i="1"/>
  <c r="H11" i="1" s="1"/>
  <c r="H23" i="1" l="1"/>
</calcChain>
</file>

<file path=xl/sharedStrings.xml><?xml version="1.0" encoding="utf-8"?>
<sst xmlns="http://schemas.openxmlformats.org/spreadsheetml/2006/main" count="30" uniqueCount="30">
  <si>
    <t>Medicare Reimbursement Impact Calculator</t>
  </si>
  <si>
    <r>
      <t>CPT Code</t>
    </r>
    <r>
      <rPr>
        <b/>
        <vertAlign val="superscript"/>
        <sz val="9"/>
        <color theme="0"/>
        <rFont val="Arial"/>
        <family val="2"/>
      </rPr>
      <t>(1)</t>
    </r>
  </si>
  <si>
    <t>Brief
Description</t>
  </si>
  <si>
    <t>Difference Per Case</t>
  </si>
  <si>
    <t>Projected 
Impact 
2022</t>
  </si>
  <si>
    <t>Visual field examination(s)</t>
  </si>
  <si>
    <t>Diagnostic Imaging (i.e., OCT Retina)</t>
  </si>
  <si>
    <t>Eye Exam &amp; Treatment of Est. PT</t>
  </si>
  <si>
    <t>Office or OP Visit for Est. PT</t>
  </si>
  <si>
    <t>Total Projected Impact of Change</t>
  </si>
  <si>
    <t>For a full list of codes, purchase our MPR program for EyeCare Providers for only $119. Additional localities are $29 each. Please click the link below:</t>
  </si>
  <si>
    <t>MPR Program for EyeCare Providers</t>
  </si>
  <si>
    <t xml:space="preserve">Footnotes: </t>
  </si>
  <si>
    <t xml:space="preserve"> CPT codes are copyright 2021 American Medical Association.</t>
  </si>
  <si>
    <t>©2021 BSM Consulting</t>
  </si>
  <si>
    <r>
      <rPr>
        <vertAlign val="superscript"/>
        <sz val="10"/>
        <color theme="1"/>
        <rFont val="Arial"/>
        <family val="2"/>
      </rPr>
      <t xml:space="preserve">(1) </t>
    </r>
    <r>
      <rPr>
        <sz val="10"/>
        <color theme="1"/>
        <rFont val="Arial"/>
        <family val="2"/>
      </rPr>
      <t>Includes highly-utilized codes selected based on 2019 Medicare Utilization data.</t>
    </r>
  </si>
  <si>
    <r>
      <t>2021 National Medicare Allowable</t>
    </r>
    <r>
      <rPr>
        <b/>
        <vertAlign val="superscript"/>
        <sz val="9"/>
        <color theme="0"/>
        <rFont val="Arial"/>
        <family val="2"/>
      </rPr>
      <t>(2)</t>
    </r>
  </si>
  <si>
    <r>
      <t>Frequency Billed 
2021</t>
    </r>
    <r>
      <rPr>
        <b/>
        <vertAlign val="superscript"/>
        <sz val="9"/>
        <color theme="0"/>
        <rFont val="Arial"/>
        <family val="2"/>
      </rPr>
      <t>(4)</t>
    </r>
  </si>
  <si>
    <r>
      <t>Upper Lid Blepharoplasty (one eye)</t>
    </r>
    <r>
      <rPr>
        <vertAlign val="superscript"/>
        <sz val="10"/>
        <color theme="1"/>
        <rFont val="Arial"/>
        <family val="2"/>
      </rPr>
      <t xml:space="preserve">(5)(6) </t>
    </r>
  </si>
  <si>
    <r>
      <t>YAG Posterior Capsulotomy</t>
    </r>
    <r>
      <rPr>
        <vertAlign val="superscript"/>
        <sz val="10"/>
        <color theme="1"/>
        <rFont val="Arial"/>
        <family val="2"/>
      </rPr>
      <t xml:space="preserve">(6) </t>
    </r>
  </si>
  <si>
    <r>
      <t>Extracapsular Cataract Surgery</t>
    </r>
    <r>
      <rPr>
        <vertAlign val="superscript"/>
        <sz val="10"/>
        <color theme="1"/>
        <rFont val="Arial"/>
        <family val="2"/>
      </rPr>
      <t xml:space="preserve">(6) </t>
    </r>
  </si>
  <si>
    <r>
      <t>Intravitreal Injection</t>
    </r>
    <r>
      <rPr>
        <vertAlign val="superscript"/>
        <sz val="10"/>
        <color theme="1"/>
        <rFont val="Arial"/>
        <family val="2"/>
      </rPr>
      <t>(7)</t>
    </r>
  </si>
  <si>
    <r>
      <rPr>
        <vertAlign val="superscript"/>
        <sz val="10"/>
        <color theme="1"/>
        <rFont val="Arial"/>
        <family val="2"/>
      </rPr>
      <t>(4)</t>
    </r>
    <r>
      <rPr>
        <sz val="10"/>
        <color theme="1"/>
        <rFont val="Arial"/>
        <family val="2"/>
      </rPr>
      <t xml:space="preserve"> User to input the actual volume billed for specific codes in 2021 related to Medicare patients.</t>
    </r>
  </si>
  <si>
    <r>
      <rPr>
        <vertAlign val="superscript"/>
        <sz val="10"/>
        <color theme="1"/>
        <rFont val="Arial"/>
        <family val="2"/>
      </rPr>
      <t>(5)</t>
    </r>
    <r>
      <rPr>
        <sz val="10"/>
        <color theme="1"/>
        <rFont val="Arial"/>
        <family val="2"/>
      </rPr>
      <t xml:space="preserve"> This procedure is typically performed bilaterally and paid at 150% of allowable.</t>
    </r>
  </si>
  <si>
    <r>
      <rPr>
        <vertAlign val="superscript"/>
        <sz val="10"/>
        <color theme="1"/>
        <rFont val="Arial"/>
        <family val="2"/>
      </rPr>
      <t>(6)</t>
    </r>
    <r>
      <rPr>
        <sz val="10"/>
        <color theme="1"/>
        <rFont val="Arial"/>
        <family val="2"/>
      </rPr>
      <t xml:space="preserve"> Allowed amounts reflect a physician performing the procedure in an ASC or Hospital.</t>
    </r>
  </si>
  <si>
    <r>
      <rPr>
        <vertAlign val="superscript"/>
        <sz val="10"/>
        <color theme="1"/>
        <rFont val="Arial"/>
        <family val="2"/>
      </rPr>
      <t>(7)</t>
    </r>
    <r>
      <rPr>
        <sz val="10"/>
        <color theme="1"/>
        <rFont val="Arial"/>
        <family val="2"/>
      </rPr>
      <t xml:space="preserve"> Allowed amounts reflect a physician performing the procedure in an office setting.</t>
    </r>
  </si>
  <si>
    <r>
      <rPr>
        <vertAlign val="superscript"/>
        <sz val="10"/>
        <color theme="1"/>
        <rFont val="Arial"/>
        <family val="2"/>
      </rPr>
      <t>(3)</t>
    </r>
    <r>
      <rPr>
        <sz val="10"/>
        <color theme="1"/>
        <rFont val="Arial"/>
        <family val="2"/>
      </rPr>
      <t xml:space="preserve"> National 2022 allowables are for physician services.</t>
    </r>
  </si>
  <si>
    <t>This free tool is intended to help practices identify how the 2022 Medicare reimbursement changes for certain procedures could impact profitability and revenue stream. Calculation results are based on a select list of CPT codes and evaluate the difference between National Medicare allowables in 2021 and 2022 based on billing frequency.</t>
  </si>
  <si>
    <r>
      <t xml:space="preserve">
2022 National Medicare Allowable</t>
    </r>
    <r>
      <rPr>
        <b/>
        <vertAlign val="superscript"/>
        <sz val="9"/>
        <color theme="0"/>
        <rFont val="Arial"/>
        <family val="2"/>
      </rPr>
      <t>(3)</t>
    </r>
  </si>
  <si>
    <r>
      <rPr>
        <vertAlign val="superscript"/>
        <sz val="10"/>
        <color theme="1"/>
        <rFont val="Arial"/>
        <family val="2"/>
      </rPr>
      <t>(2)</t>
    </r>
    <r>
      <rPr>
        <sz val="10"/>
        <color theme="1"/>
        <rFont val="Arial"/>
        <family val="2"/>
      </rPr>
      <t xml:space="preserve"> National 2021 allowables are for physician services.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</si>
</sst>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002060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vertAlign val="superscript"/>
      <sz val="9"/>
      <color theme="0"/>
      <name val="Arial"/>
      <family val="2"/>
    </font>
    <font>
      <sz val="7"/>
      <color theme="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4A4063"/>
        <bgColor indexed="64"/>
      </patternFill>
    </fill>
    <fill>
      <patternFill patternType="solid">
        <fgColor rgb="FF464063"/>
        <bgColor indexed="64"/>
      </patternFill>
    </fill>
    <fill>
      <patternFill patternType="solid">
        <fgColor rgb="FF636C6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1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164" fontId="3" fillId="0" borderId="0" xfId="0" applyNumberFormat="1" applyFont="1"/>
    <xf numFmtId="0" fontId="3" fillId="0" borderId="3" xfId="0" applyFont="1" applyBorder="1" applyAlignment="1">
      <alignment horizontal="left"/>
    </xf>
    <xf numFmtId="0" fontId="3" fillId="0" borderId="3" xfId="0" applyFont="1" applyBorder="1"/>
    <xf numFmtId="164" fontId="3" fillId="0" borderId="3" xfId="0" applyNumberFormat="1" applyFont="1" applyBorder="1"/>
    <xf numFmtId="8" fontId="3" fillId="0" borderId="0" xfId="0" applyNumberFormat="1" applyFont="1"/>
    <xf numFmtId="0" fontId="6" fillId="0" borderId="0" xfId="0" applyFont="1"/>
    <xf numFmtId="164" fontId="6" fillId="0" borderId="0" xfId="0" applyNumberFormat="1" applyFont="1"/>
    <xf numFmtId="164" fontId="10" fillId="0" borderId="0" xfId="2" applyNumberFormat="1" applyFont="1"/>
    <xf numFmtId="0" fontId="3" fillId="0" borderId="3" xfId="0" applyFont="1" applyFill="1" applyBorder="1" applyAlignment="1">
      <alignment horizontal="left"/>
    </xf>
    <xf numFmtId="0" fontId="1" fillId="0" borderId="0" xfId="0" applyFont="1" applyAlignment="1">
      <alignment horizontal="left" vertical="center" indent="2"/>
    </xf>
    <xf numFmtId="0" fontId="3" fillId="0" borderId="3" xfId="0" applyFont="1" applyFill="1" applyBorder="1"/>
    <xf numFmtId="164" fontId="3" fillId="0" borderId="0" xfId="0" applyNumberFormat="1" applyFont="1" applyFill="1"/>
    <xf numFmtId="0" fontId="7" fillId="0" borderId="0" xfId="0" applyFont="1" applyFill="1" applyAlignment="1">
      <alignment horizontal="left" indent="1"/>
    </xf>
    <xf numFmtId="0" fontId="5" fillId="4" borderId="0" xfId="0" applyFont="1" applyFill="1"/>
    <xf numFmtId="0" fontId="4" fillId="4" borderId="0" xfId="0" applyFont="1" applyFill="1"/>
    <xf numFmtId="164" fontId="5" fillId="4" borderId="0" xfId="0" applyNumberFormat="1" applyFont="1" applyFill="1"/>
    <xf numFmtId="8" fontId="4" fillId="4" borderId="0" xfId="0" applyNumberFormat="1" applyFont="1" applyFill="1"/>
    <xf numFmtId="0" fontId="11" fillId="3" borderId="4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3" xfId="0" applyFont="1" applyBorder="1" applyProtection="1">
      <protection locked="0"/>
    </xf>
    <xf numFmtId="164" fontId="3" fillId="0" borderId="3" xfId="0" applyNumberFormat="1" applyFont="1" applyBorder="1" applyProtection="1">
      <protection locked="0"/>
    </xf>
    <xf numFmtId="0" fontId="3" fillId="2" borderId="3" xfId="0" applyFont="1" applyFill="1" applyBorder="1" applyProtection="1">
      <protection locked="0"/>
    </xf>
    <xf numFmtId="8" fontId="3" fillId="0" borderId="3" xfId="0" applyNumberFormat="1" applyFont="1" applyBorder="1" applyProtection="1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3" fillId="0" borderId="0" xfId="0" applyFont="1"/>
    <xf numFmtId="0" fontId="14" fillId="0" borderId="0" xfId="2" applyFont="1" applyAlignment="1">
      <alignment horizontal="left" vertical="center" indent="5"/>
    </xf>
    <xf numFmtId="0" fontId="3" fillId="0" borderId="0" xfId="0" applyFont="1" applyAlignment="1">
      <alignment horizontal="left" vertical="top" wrapText="1"/>
    </xf>
    <xf numFmtId="0" fontId="2" fillId="5" borderId="2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10" xfId="1" xr:uid="{7CD1F2DD-BE66-47C1-BB77-D898C4537E0D}"/>
  </cellStyles>
  <dxfs count="0"/>
  <tableStyles count="0" defaultTableStyle="TableStyleMedium2" defaultPivotStyle="PivotStyleLight16"/>
  <colors>
    <mruColors>
      <color rgb="FFACC8C3"/>
      <color rgb="FF636C6B"/>
      <color rgb="FF464063"/>
      <color rgb="FF5F9D97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28576</xdr:rowOff>
    </xdr:from>
    <xdr:to>
      <xdr:col>2</xdr:col>
      <xdr:colOff>721756</xdr:colOff>
      <xdr:row>1</xdr:row>
      <xdr:rowOff>591130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8BB938-D522-4B97-918E-13FC65D4F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71451"/>
          <a:ext cx="1693306" cy="562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smconsulting.com/services-membership-programs-medicare-payment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BC29C-1B5C-4A5A-8561-136CDE39BA4B}">
  <dimension ref="A1:AB37"/>
  <sheetViews>
    <sheetView showGridLines="0" tabSelected="1" zoomScale="145" zoomScaleNormal="145" workbookViewId="0"/>
  </sheetViews>
  <sheetFormatPr defaultColWidth="9.1328125" defaultRowHeight="12.75" x14ac:dyDescent="0.35"/>
  <cols>
    <col min="1" max="1" width="2.73046875" style="2" customWidth="1"/>
    <col min="2" max="2" width="15.59765625" style="2" customWidth="1"/>
    <col min="3" max="3" width="35.1328125" style="2" customWidth="1"/>
    <col min="4" max="4" width="14.73046875" style="5" customWidth="1"/>
    <col min="5" max="6" width="15.3984375" style="5" customWidth="1"/>
    <col min="7" max="7" width="14.86328125" style="2" customWidth="1"/>
    <col min="8" max="8" width="15.3984375" style="5" customWidth="1"/>
    <col min="9" max="9" width="2.73046875" style="2" customWidth="1"/>
    <col min="10" max="16384" width="9.1328125" style="2"/>
  </cols>
  <sheetData>
    <row r="1" spans="1:28" ht="11.25" customHeight="1" x14ac:dyDescent="0.35">
      <c r="C1" s="3"/>
      <c r="D1" s="3"/>
      <c r="E1" s="3"/>
      <c r="F1" s="3"/>
      <c r="H1" s="2"/>
      <c r="N1" s="3"/>
      <c r="O1" s="3"/>
      <c r="P1" s="3"/>
      <c r="Q1" s="3"/>
      <c r="U1" s="3"/>
      <c r="V1" s="3"/>
      <c r="W1" s="3"/>
      <c r="X1" s="3"/>
      <c r="Y1" s="3"/>
      <c r="Z1" s="3"/>
      <c r="AA1" s="3"/>
      <c r="AB1" s="3"/>
    </row>
    <row r="2" spans="1:28" ht="53.25" customHeight="1" x14ac:dyDescent="0.35">
      <c r="C2" s="3"/>
      <c r="D2" s="3"/>
      <c r="E2" s="3"/>
      <c r="F2" s="3"/>
      <c r="H2" s="2"/>
      <c r="N2" s="3"/>
      <c r="O2" s="3"/>
      <c r="P2" s="3"/>
      <c r="Q2" s="3"/>
      <c r="U2" s="3"/>
      <c r="V2" s="3"/>
      <c r="W2" s="3"/>
      <c r="X2" s="3"/>
      <c r="Y2" s="3"/>
      <c r="Z2" s="3"/>
      <c r="AA2" s="3"/>
      <c r="AB2" s="3"/>
    </row>
    <row r="3" spans="1:28" ht="24.75" customHeight="1" thickBot="1" x14ac:dyDescent="0.4">
      <c r="B3" s="34" t="s">
        <v>0</v>
      </c>
      <c r="C3" s="35"/>
      <c r="D3" s="35"/>
      <c r="E3" s="35"/>
      <c r="F3" s="35"/>
      <c r="G3" s="35"/>
      <c r="H3" s="35"/>
    </row>
    <row r="4" spans="1:28" ht="6.75" customHeight="1" thickBot="1" x14ac:dyDescent="0.4">
      <c r="B4" s="36"/>
      <c r="C4" s="37"/>
      <c r="D4" s="37"/>
      <c r="E4" s="37"/>
      <c r="F4" s="37"/>
      <c r="G4" s="37"/>
      <c r="H4" s="37"/>
    </row>
    <row r="5" spans="1:28" s="4" customFormat="1" ht="6.75" customHeight="1" x14ac:dyDescent="0.35">
      <c r="A5" s="2"/>
      <c r="B5" s="1"/>
      <c r="C5" s="1"/>
      <c r="D5" s="1"/>
      <c r="E5" s="1"/>
      <c r="F5" s="1"/>
      <c r="G5" s="1"/>
      <c r="H5" s="1"/>
      <c r="I5" s="2"/>
    </row>
    <row r="6" spans="1:28" x14ac:dyDescent="0.35">
      <c r="B6" s="33" t="s">
        <v>27</v>
      </c>
      <c r="C6" s="33"/>
      <c r="D6" s="33"/>
      <c r="E6" s="33"/>
      <c r="F6" s="33"/>
      <c r="G6" s="33"/>
      <c r="H6" s="33"/>
    </row>
    <row r="7" spans="1:28" ht="30.75" customHeight="1" x14ac:dyDescent="0.35">
      <c r="B7" s="33"/>
      <c r="C7" s="33"/>
      <c r="D7" s="33"/>
      <c r="E7" s="33"/>
      <c r="F7" s="33"/>
      <c r="G7" s="33"/>
      <c r="H7" s="33"/>
    </row>
    <row r="8" spans="1:28" s="4" customFormat="1" ht="6.75" customHeight="1" x14ac:dyDescent="0.35">
      <c r="A8" s="2"/>
      <c r="B8" s="1"/>
      <c r="C8" s="1"/>
      <c r="D8" s="1"/>
      <c r="E8" s="1"/>
      <c r="F8" s="1"/>
      <c r="G8" s="1"/>
      <c r="H8" s="1"/>
      <c r="I8" s="2"/>
    </row>
    <row r="9" spans="1:28" ht="48.75" customHeight="1" x14ac:dyDescent="0.35">
      <c r="B9" s="22" t="s">
        <v>1</v>
      </c>
      <c r="C9" s="23" t="s">
        <v>2</v>
      </c>
      <c r="D9" s="23" t="s">
        <v>16</v>
      </c>
      <c r="E9" s="23" t="s">
        <v>28</v>
      </c>
      <c r="F9" s="23" t="s">
        <v>3</v>
      </c>
      <c r="G9" s="23" t="s">
        <v>17</v>
      </c>
      <c r="H9" s="23" t="s">
        <v>4</v>
      </c>
    </row>
    <row r="10" spans="1:28" ht="17.100000000000001" customHeight="1" x14ac:dyDescent="0.35">
      <c r="B10" s="13">
        <v>92083</v>
      </c>
      <c r="C10" s="7" t="s">
        <v>5</v>
      </c>
      <c r="D10" s="8">
        <v>64.2</v>
      </c>
      <c r="E10" s="8">
        <v>61.82</v>
      </c>
      <c r="F10" s="8">
        <f t="shared" ref="F10:F17" si="0">E10-D10</f>
        <v>-2.3800000000000026</v>
      </c>
      <c r="G10" s="27"/>
      <c r="H10" s="28">
        <f>F10*G10</f>
        <v>0</v>
      </c>
    </row>
    <row r="11" spans="1:28" ht="17.100000000000001" customHeight="1" x14ac:dyDescent="0.35">
      <c r="B11" s="13">
        <v>92134</v>
      </c>
      <c r="C11" s="15" t="s">
        <v>6</v>
      </c>
      <c r="D11" s="8">
        <v>41.52</v>
      </c>
      <c r="E11" s="8">
        <v>39.979999999999997</v>
      </c>
      <c r="F11" s="8">
        <f t="shared" si="0"/>
        <v>-1.5400000000000063</v>
      </c>
      <c r="G11" s="27"/>
      <c r="H11" s="28">
        <f t="shared" ref="H11:H21" si="1">F11*G11</f>
        <v>0</v>
      </c>
    </row>
    <row r="12" spans="1:28" ht="17.100000000000001" customHeight="1" x14ac:dyDescent="0.35">
      <c r="B12" s="13">
        <v>92014</v>
      </c>
      <c r="C12" s="7" t="s">
        <v>7</v>
      </c>
      <c r="D12" s="8">
        <v>128.41</v>
      </c>
      <c r="E12" s="8">
        <v>124.65</v>
      </c>
      <c r="F12" s="8">
        <f t="shared" si="0"/>
        <v>-3.7599999999999909</v>
      </c>
      <c r="G12" s="27"/>
      <c r="H12" s="28">
        <f t="shared" si="1"/>
        <v>0</v>
      </c>
    </row>
    <row r="13" spans="1:28" ht="17.100000000000001" customHeight="1" x14ac:dyDescent="0.35">
      <c r="B13" s="13">
        <v>99214</v>
      </c>
      <c r="C13" s="7" t="s">
        <v>8</v>
      </c>
      <c r="D13" s="8">
        <v>131.19999999999999</v>
      </c>
      <c r="E13" s="8">
        <v>125.99</v>
      </c>
      <c r="F13" s="8">
        <f t="shared" si="0"/>
        <v>-5.2099999999999937</v>
      </c>
      <c r="G13" s="27"/>
      <c r="H13" s="28">
        <f t="shared" si="1"/>
        <v>0</v>
      </c>
    </row>
    <row r="14" spans="1:28" ht="17.100000000000001" customHeight="1" x14ac:dyDescent="0.35">
      <c r="B14" s="13">
        <v>15823</v>
      </c>
      <c r="C14" s="7" t="s">
        <v>18</v>
      </c>
      <c r="D14" s="8">
        <v>558.29</v>
      </c>
      <c r="E14" s="8">
        <v>541.6</v>
      </c>
      <c r="F14" s="8">
        <f t="shared" si="0"/>
        <v>-16.689999999999941</v>
      </c>
      <c r="G14" s="27"/>
      <c r="H14" s="28">
        <f t="shared" si="1"/>
        <v>0</v>
      </c>
    </row>
    <row r="15" spans="1:28" ht="17.100000000000001" customHeight="1" x14ac:dyDescent="0.35">
      <c r="B15" s="13">
        <v>66821</v>
      </c>
      <c r="C15" s="7" t="s">
        <v>19</v>
      </c>
      <c r="D15" s="8">
        <v>315.08</v>
      </c>
      <c r="E15" s="8">
        <v>303.73</v>
      </c>
      <c r="F15" s="8">
        <f t="shared" si="0"/>
        <v>-11.349999999999966</v>
      </c>
      <c r="G15" s="27"/>
      <c r="H15" s="28">
        <f t="shared" si="1"/>
        <v>0</v>
      </c>
    </row>
    <row r="16" spans="1:28" ht="17.100000000000001" customHeight="1" x14ac:dyDescent="0.35">
      <c r="B16" s="13">
        <v>66984</v>
      </c>
      <c r="C16" s="7" t="s">
        <v>20</v>
      </c>
      <c r="D16" s="8">
        <v>548.16999999999996</v>
      </c>
      <c r="E16" s="8">
        <v>528.84</v>
      </c>
      <c r="F16" s="8">
        <f t="shared" si="0"/>
        <v>-19.329999999999927</v>
      </c>
      <c r="G16" s="27"/>
      <c r="H16" s="28">
        <f t="shared" si="1"/>
        <v>0</v>
      </c>
    </row>
    <row r="17" spans="1:9" ht="17.100000000000001" customHeight="1" x14ac:dyDescent="0.35">
      <c r="B17" s="6">
        <v>67028</v>
      </c>
      <c r="C17" s="7" t="s">
        <v>21</v>
      </c>
      <c r="D17" s="8">
        <v>115.15</v>
      </c>
      <c r="E17" s="8">
        <v>110.87</v>
      </c>
      <c r="F17" s="8">
        <f t="shared" si="0"/>
        <v>-4.2800000000000011</v>
      </c>
      <c r="G17" s="27"/>
      <c r="H17" s="28">
        <f t="shared" si="1"/>
        <v>0</v>
      </c>
    </row>
    <row r="18" spans="1:9" ht="17.100000000000001" customHeight="1" x14ac:dyDescent="0.35">
      <c r="B18" s="24"/>
      <c r="C18" s="25"/>
      <c r="D18" s="26"/>
      <c r="E18" s="26"/>
      <c r="F18" s="8">
        <f t="shared" ref="F18:F21" si="2">E18-D18</f>
        <v>0</v>
      </c>
      <c r="G18" s="27"/>
      <c r="H18" s="28">
        <f t="shared" si="1"/>
        <v>0</v>
      </c>
    </row>
    <row r="19" spans="1:9" ht="17.100000000000001" customHeight="1" x14ac:dyDescent="0.35">
      <c r="B19" s="24"/>
      <c r="C19" s="25"/>
      <c r="D19" s="26"/>
      <c r="E19" s="26"/>
      <c r="F19" s="8">
        <f t="shared" si="2"/>
        <v>0</v>
      </c>
      <c r="G19" s="27"/>
      <c r="H19" s="28">
        <f>F19*G19</f>
        <v>0</v>
      </c>
    </row>
    <row r="20" spans="1:9" ht="17.100000000000001" customHeight="1" x14ac:dyDescent="0.35">
      <c r="B20" s="24"/>
      <c r="C20" s="25"/>
      <c r="D20" s="26"/>
      <c r="E20" s="26"/>
      <c r="F20" s="8">
        <f t="shared" si="2"/>
        <v>0</v>
      </c>
      <c r="G20" s="27"/>
      <c r="H20" s="28">
        <f t="shared" si="1"/>
        <v>0</v>
      </c>
    </row>
    <row r="21" spans="1:9" ht="17.100000000000001" customHeight="1" x14ac:dyDescent="0.35">
      <c r="B21" s="24"/>
      <c r="C21" s="25"/>
      <c r="D21" s="26"/>
      <c r="E21" s="26"/>
      <c r="F21" s="8">
        <f t="shared" si="2"/>
        <v>0</v>
      </c>
      <c r="G21" s="27"/>
      <c r="H21" s="28">
        <f t="shared" si="1"/>
        <v>0</v>
      </c>
    </row>
    <row r="22" spans="1:9" ht="6.6" customHeight="1" x14ac:dyDescent="0.35">
      <c r="H22" s="9"/>
    </row>
    <row r="23" spans="1:9" ht="17.100000000000001" customHeight="1" x14ac:dyDescent="0.4">
      <c r="B23" s="18"/>
      <c r="C23" s="19" t="s">
        <v>9</v>
      </c>
      <c r="D23" s="20"/>
      <c r="E23" s="20"/>
      <c r="F23" s="20"/>
      <c r="G23" s="18"/>
      <c r="H23" s="21">
        <f>SUM(H10:H22)</f>
        <v>0</v>
      </c>
    </row>
    <row r="25" spans="1:9" ht="14.25" x14ac:dyDescent="0.45">
      <c r="B25" s="14" t="s">
        <v>10</v>
      </c>
      <c r="C25" s="10"/>
      <c r="D25" s="11"/>
      <c r="E25" s="12"/>
    </row>
    <row r="26" spans="1:9" ht="14.25" x14ac:dyDescent="0.45">
      <c r="B26" s="32" t="s">
        <v>11</v>
      </c>
      <c r="C26" s="10"/>
      <c r="D26" s="11"/>
      <c r="E26" s="12"/>
    </row>
    <row r="27" spans="1:9" s="4" customFormat="1" ht="6.75" customHeight="1" x14ac:dyDescent="0.35">
      <c r="A27" s="2"/>
      <c r="B27" s="1"/>
      <c r="C27" s="1"/>
      <c r="D27" s="1"/>
      <c r="E27" s="1"/>
      <c r="F27" s="1"/>
      <c r="G27" s="1"/>
      <c r="H27" s="1"/>
      <c r="I27" s="2"/>
    </row>
    <row r="28" spans="1:9" x14ac:dyDescent="0.35">
      <c r="B28" s="2" t="s">
        <v>12</v>
      </c>
    </row>
    <row r="29" spans="1:9" ht="15.95" customHeight="1" x14ac:dyDescent="0.35">
      <c r="B29" s="30" t="s">
        <v>15</v>
      </c>
      <c r="C29" s="4"/>
      <c r="D29" s="16"/>
      <c r="E29" s="16"/>
    </row>
    <row r="30" spans="1:9" x14ac:dyDescent="0.35">
      <c r="B30" s="17" t="s">
        <v>13</v>
      </c>
      <c r="C30" s="4"/>
      <c r="D30" s="16"/>
      <c r="E30" s="16"/>
    </row>
    <row r="31" spans="1:9" ht="14.25" x14ac:dyDescent="0.35">
      <c r="B31" s="2" t="s">
        <v>29</v>
      </c>
      <c r="C31" s="4"/>
      <c r="D31" s="16"/>
      <c r="E31" s="16"/>
    </row>
    <row r="32" spans="1:9" ht="14.25" x14ac:dyDescent="0.35">
      <c r="B32" s="2" t="s">
        <v>26</v>
      </c>
    </row>
    <row r="33" spans="2:2" ht="14.25" x14ac:dyDescent="0.35">
      <c r="B33" s="2" t="s">
        <v>22</v>
      </c>
    </row>
    <row r="34" spans="2:2" ht="14.25" x14ac:dyDescent="0.35">
      <c r="B34" s="2" t="s">
        <v>23</v>
      </c>
    </row>
    <row r="35" spans="2:2" ht="15.95" customHeight="1" x14ac:dyDescent="0.35">
      <c r="B35" s="29" t="s">
        <v>24</v>
      </c>
    </row>
    <row r="36" spans="2:2" ht="15.95" customHeight="1" x14ac:dyDescent="0.35">
      <c r="B36" s="29" t="s">
        <v>25</v>
      </c>
    </row>
    <row r="37" spans="2:2" ht="15" customHeight="1" x14ac:dyDescent="0.35">
      <c r="B37" s="31" t="s">
        <v>14</v>
      </c>
    </row>
  </sheetData>
  <sheetProtection algorithmName="SHA-512" hashValue="zeYdya9zKwX4bATESJtoZubh6WLtcyFlTspSR0jv+ALh/ZeGJUmcQp+e2M5xbmH7WB3nXcoTT3PD6EMWCG8gZQ==" saltValue="l3U1A01kTgkzimchv19yDg==" spinCount="100000" sheet="1" objects="1" scenarios="1"/>
  <protectedRanges>
    <protectedRange sqref="B18:E21" name="Range2"/>
    <protectedRange sqref="G10:G21" name="Range1"/>
  </protectedRanges>
  <mergeCells count="3">
    <mergeCell ref="B6:H7"/>
    <mergeCell ref="B3:H3"/>
    <mergeCell ref="B4:H4"/>
  </mergeCells>
  <hyperlinks>
    <hyperlink ref="B26" r:id="rId1" xr:uid="{8E339CBA-42E8-498C-9C6A-A8DA7F1CB666}"/>
  </hyperlinks>
  <pageMargins left="0.25" right="0.25" top="0.5" bottom="0.5" header="0.3" footer="0.3"/>
  <pageSetup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6C0363259396419E05D9AE775B71A2" ma:contentTypeVersion="13" ma:contentTypeDescription="Create a new document." ma:contentTypeScope="" ma:versionID="82cf9ef6e455b32232214b482fe3b785">
  <xsd:schema xmlns:xsd="http://www.w3.org/2001/XMLSchema" xmlns:xs="http://www.w3.org/2001/XMLSchema" xmlns:p="http://schemas.microsoft.com/office/2006/metadata/properties" xmlns:ns2="643250f9-527a-46c2-8827-1a6806dbe0f0" xmlns:ns3="9d91e1e9-f9a8-4109-b5d6-e44e5454dc8a" targetNamespace="http://schemas.microsoft.com/office/2006/metadata/properties" ma:root="true" ma:fieldsID="67351ba2ac6c92675baec907a2d9fc4e" ns2:_="" ns3:_="">
    <xsd:import namespace="643250f9-527a-46c2-8827-1a6806dbe0f0"/>
    <xsd:import namespace="9d91e1e9-f9a8-4109-b5d6-e44e5454dc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3250f9-527a-46c2-8827-1a6806dbe0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1e1e9-f9a8-4109-b5d6-e44e5454dc8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807C1F-84EC-4E9A-B081-DA50D7CD7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9E40EE-7BD4-4C02-BE74-1B6CAEC43D9D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643250f9-527a-46c2-8827-1a6806dbe0f0"/>
    <ds:schemaRef ds:uri="9d91e1e9-f9a8-4109-b5d6-e44e5454dc8a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F648E28-CC5B-4239-BD6D-851007DA02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3250f9-527a-46c2-8827-1a6806dbe0f0"/>
    <ds:schemaRef ds:uri="9d91e1e9-f9a8-4109-b5d6-e44e5454dc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Reimbursement Impact Calculator</vt:lpstr>
      <vt:lpstr>'Reimbursement Impact Calculator'!Print_Area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Dixon Davis</dc:creator>
  <cp:keywords/>
  <dc:description/>
  <cp:lastModifiedBy>Emily Whitley</cp:lastModifiedBy>
  <cp:revision/>
  <cp:lastPrinted>2021-11-10T14:24:57Z</cp:lastPrinted>
  <dcterms:created xsi:type="dcterms:W3CDTF">2019-12-19T21:23:31Z</dcterms:created>
  <dcterms:modified xsi:type="dcterms:W3CDTF">2021-11-10T14:25:49Z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0x010100036C0363259396419E05D9AE775B71A2</vt:lpwstr>
  </property>
</Properties>
</file>